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Лист2!$A$1:$F$59</definedName>
  </definedNames>
  <calcPr calcId="145621"/>
</workbook>
</file>

<file path=xl/calcChain.xml><?xml version="1.0" encoding="utf-8"?>
<calcChain xmlns="http://schemas.openxmlformats.org/spreadsheetml/2006/main">
  <c r="F21" i="1" l="1"/>
  <c r="D21" i="1"/>
  <c r="C21" i="1"/>
  <c r="B21" i="1"/>
  <c r="E20" i="1"/>
  <c r="E21" i="1" s="1"/>
  <c r="F16" i="1"/>
  <c r="D16" i="1"/>
  <c r="C16" i="1"/>
  <c r="B16" i="1"/>
  <c r="E15" i="1"/>
  <c r="E16" i="1" s="1"/>
  <c r="F11" i="1"/>
  <c r="D11" i="1"/>
  <c r="C11" i="1"/>
  <c r="B11" i="1"/>
  <c r="E10" i="1"/>
  <c r="E11" i="1" s="1"/>
  <c r="F31" i="1"/>
  <c r="D31" i="1"/>
  <c r="C31" i="1"/>
  <c r="B31" i="1"/>
  <c r="E30" i="1"/>
  <c r="E31" i="1" s="1"/>
  <c r="F26" i="1"/>
  <c r="D26" i="1"/>
  <c r="C26" i="1"/>
  <c r="B26" i="1"/>
  <c r="E25" i="1"/>
  <c r="E26" i="1" s="1"/>
  <c r="E35" i="1"/>
  <c r="B36" i="1"/>
  <c r="C36" i="1"/>
  <c r="D36" i="1"/>
  <c r="E36" i="1"/>
  <c r="F36" i="1"/>
  <c r="E40" i="1"/>
  <c r="B41" i="1"/>
  <c r="C41" i="1"/>
  <c r="D41" i="1"/>
  <c r="E41" i="1"/>
  <c r="F41" i="1"/>
  <c r="E45" i="1"/>
  <c r="B46" i="1"/>
  <c r="C46" i="1"/>
  <c r="D46" i="1"/>
  <c r="E46" i="1"/>
  <c r="F46" i="1"/>
  <c r="F52" i="1" l="1"/>
  <c r="D51" i="1"/>
  <c r="C51" i="1"/>
  <c r="B51" i="1"/>
</calcChain>
</file>

<file path=xl/sharedStrings.xml><?xml version="1.0" encoding="utf-8"?>
<sst xmlns="http://schemas.openxmlformats.org/spreadsheetml/2006/main" count="133" uniqueCount="64">
  <si>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</si>
  <si>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</si>
  <si>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</si>
  <si>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</si>
  <si>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</si>
  <si>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</si>
  <si>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</si>
  <si>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</si>
  <si>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</si>
  <si>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</si>
  <si>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</si>
  <si>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</si>
  <si>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</si>
  <si>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</si>
  <si>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</si>
  <si>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ЗАО "Эльбит Системс", Екатеринбург</t>
  </si>
  <si>
    <t>ООО "Астерия-Трейд", Екатеринбург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</si>
  <si>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</si>
  <si>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</si>
  <si>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</si>
  <si>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</si>
  <si>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</si>
  <si>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Главный бухгалтер</t>
  </si>
  <si>
    <t>Л.А.Михайлова</t>
  </si>
  <si>
    <t>ООО "Фаворит", Екатеринбург</t>
  </si>
  <si>
    <t>№ поставщика, указанный в таблице</t>
  </si>
  <si>
    <t>Принтер термотрансферный</t>
  </si>
  <si>
    <t>Код ОКДП:
3020362</t>
  </si>
  <si>
    <t>Термотрансферный принтер ZEBRA TLP 2844 PS</t>
  </si>
  <si>
    <t>Принтер термотрансферный  ZEBRA TLP 2844 PS</t>
  </si>
  <si>
    <t>Сканер штрих-кода ручной</t>
  </si>
  <si>
    <t>Ручной сканер штрих-кодов  Flaton LI-150 PDF RS (белый)</t>
  </si>
  <si>
    <t>Сканер документов</t>
  </si>
  <si>
    <t>Сканер Fujitsu fi-6110</t>
  </si>
  <si>
    <t>Сканер документов Fujitsu fi-6110</t>
  </si>
  <si>
    <t>на поставку средств вычислительной техники</t>
  </si>
  <si>
    <t>Способ размещения заказа: открытый аукцион на поставку товара</t>
  </si>
  <si>
    <t>Персональный компьютер</t>
  </si>
  <si>
    <t>Код ОКДП:
3020202</t>
  </si>
  <si>
    <t>Монитор</t>
  </si>
  <si>
    <t>Портативный накопитель USB HDD</t>
  </si>
  <si>
    <t>Код ОКДП:
3020343</t>
  </si>
  <si>
    <t>Многофункциональное устройство</t>
  </si>
  <si>
    <t xml:space="preserve">МФУ Xerox WorkCentre 3210N </t>
  </si>
  <si>
    <t>Копир цифровой формата А4</t>
  </si>
  <si>
    <t>Код ОКДП:
2929305</t>
  </si>
  <si>
    <t>Накопитель Seagate Original USB 3.0 1Tb STBU1000200
BackUp Plus Portable Drive 2.5" черный</t>
  </si>
  <si>
    <t>Копир Canon A4 iR1133A с автоподачей (4840B002) + Тонер для копиров Canon C-EXV40 3480B006 для Canon
IiR1133</t>
  </si>
  <si>
    <t>(343) 2-700-600, www.elbit-systems.ru, исходная информация: коммерческое предложение от 09.04.2013 № 57</t>
  </si>
  <si>
    <t>(912) 240-93-97, www.asteria-trade.ru, исходная информация: письмо от 09.04.2013 № б/н</t>
  </si>
  <si>
    <t>(343) 353-25-73, исходная информация: письмо от 09.04.2013 № б/н</t>
  </si>
  <si>
    <t>Дата составления: 10.04.2013</t>
  </si>
  <si>
    <t>Исполняющий обязанности</t>
  </si>
  <si>
    <t>главы администрации города Югорска</t>
  </si>
  <si>
    <t>С.Д.Голин</t>
  </si>
  <si>
    <t>Жесткий диск USB 3.0 Seagate 1Tb STBU1000200</t>
  </si>
  <si>
    <t>Внешний жесткий диск Seagate USB 3.0 1Tb STBU1000200</t>
  </si>
  <si>
    <t xml:space="preserve">Монитор Asus TFT 24" VE248H glossy-black 16:9 FullHD (2ms
GTG) LED DVI HDMI M/M 10M:1 250cd + Кабель Video HDMI to HDMI (19pin to 19pin), 3м </t>
  </si>
  <si>
    <t xml:space="preserve">Системный блок Intel Core i5 3550 (3.3GHz)/ Gigabyte GAH61M-
D2H-USB3/ Kingston DDR-III 4x2GB/ WD 500Gb/ InWin
EC025Black 450W/ KM + Патч корд Neomax UTP 3м, Категория 5е + Патч корд Neomax UTP 5м, Категория 5е + Коммутатор D-Link DES-1005A/C1A + cетевой фильтр Ippon BK252 (6 розеток, длина 5 м) </t>
  </si>
  <si>
    <t xml:space="preserve">ПК в составе :
- i5 3550 (3.3GHz)/ 8 Гб/ 500 Гб WD/ noDVD) + Патч корд Neomax UTP 3м, Категория 5е + Патч корд Neomax UTP 5м, Категория 5е + Коммутатор D-Link DES-1005A/C1A + cетевой фильтр Ippon BK252 (6 розеток, длина 5 м) </t>
  </si>
  <si>
    <t xml:space="preserve">Системный блок (i5 3550 (3.3GHz)/ 8 Гб/ 500 Гб WD/ HDMI/ noDVD/ KM) + Патч корд Neomax UTP 3м, Категория 5е + Патч корд Neomax UTP 5м, Категория 5е + Коммутатор D-Link DES-1005A/C1A + cетевой фильтр Ippon BK252 (6 розеток, длина 5 м) </t>
  </si>
  <si>
    <t>Монитор Asus TFT 24" VE248H + Кабель Video HDMI to HDMI (19pin to 19pin), 3м</t>
  </si>
  <si>
    <t xml:space="preserve">Монитор Asus TFT 24" VE248H glossy-black + Кабель Video HDMI to HDMI (19pin to 19pin), 3м </t>
  </si>
  <si>
    <t>Код ОКДП:
3020363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</si>
</sst>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  <font>
      <sz val="8"/>
      <name val="Times New Roman"/>
      <family val="1"/>
      <charset val="1"/>
    </font>
    <font>
      <b/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7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0" fontId="5" fillId="4" borderId="1" xfId="0" applyFont="1" applyFill="1" applyBorder="1" applyAlignment="1">
      <alignment vertical="top" wrapText="1"/>
    </xf>
    <xf numFmtId="4" fontId="4" fillId="0" borderId="1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7" fillId="0" borderId="8" xfId="1" applyNumberFormat="1" applyFont="1" applyBorder="1" applyAlignment="1" applyProtection="1">
      <alignment horizontal="center" vertical="center" wrapText="1"/>
    </xf>
    <xf numFmtId="49" fontId="7" fillId="0" borderId="10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zoomScale="160" zoomScaleNormal="160" zoomScaleSheetLayoutView="100" workbookViewId="0">
      <pane xSplit="1" ySplit="1" topLeftCell="B47" activePane="bottomRight" state="frozen"/>
      <selection pane="topRight" activeCell="B1" sqref="B1"/>
      <selection pane="bottomLeft" activeCell="A107" sqref="A107"/>
      <selection pane="bottomRight" activeCell="F43" sqref="F43"/>
    </sheetView>
  </sheetViews>
  <sheetFormatPr defaultColWidth="11.5703125" defaultRowHeight="12.75" x14ac:dyDescent="0.2"/>
  <cols>
    <col min="1" max="1" width="20.28515625" style="1" customWidth="1"/>
    <col min="2" max="4" width="17.140625" style="1" customWidth="1"/>
    <col min="5" max="5" width="12.28515625" style="1" customWidth="1"/>
    <col min="6" max="6" width="12.5703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  <c r="G1" s="1"/>
      <c r="H1" s="1"/>
      <c r="I1" s="1"/>
      <c r="J1" s="1"/>
    </row>
    <row r="2" spans="1:10" ht="15.75" x14ac:dyDescent="0.25">
      <c r="A2" s="3"/>
      <c r="B2" s="3"/>
      <c r="C2" s="4" t="s">
        <v>35</v>
      </c>
      <c r="D2" s="3"/>
      <c r="E2" s="3"/>
      <c r="F2" s="3"/>
      <c r="G2" s="1"/>
      <c r="H2" s="1"/>
      <c r="I2" s="1"/>
      <c r="J2" s="1"/>
    </row>
    <row r="3" spans="1:10" ht="15.75" x14ac:dyDescent="0.25">
      <c r="A3" s="3"/>
      <c r="B3" s="3"/>
      <c r="C3" s="4"/>
      <c r="D3" s="3"/>
      <c r="E3" s="3"/>
      <c r="F3" s="3"/>
      <c r="G3" s="1"/>
      <c r="H3" s="1"/>
      <c r="I3" s="1"/>
      <c r="J3" s="1"/>
    </row>
    <row r="4" spans="1:10" ht="15.6" customHeight="1" x14ac:dyDescent="0.25">
      <c r="A4" s="3" t="s">
        <v>36</v>
      </c>
      <c r="B4" s="3"/>
      <c r="C4" s="3"/>
      <c r="D4" s="3"/>
      <c r="E4" s="3"/>
      <c r="F4" s="3"/>
      <c r="G4" s="1"/>
      <c r="H4" s="1"/>
      <c r="I4" s="1"/>
      <c r="J4" s="1"/>
    </row>
    <row r="5" spans="1:10" ht="15" x14ac:dyDescent="0.25">
      <c r="A5" s="14" t="s">
        <v>0</v>
      </c>
      <c r="B5" s="40" t="s">
        <v>1</v>
      </c>
      <c r="C5" s="40"/>
      <c r="D5" s="40"/>
      <c r="E5" s="32" t="s">
        <v>2</v>
      </c>
      <c r="F5" s="30" t="s">
        <v>3</v>
      </c>
      <c r="G5" s="1"/>
      <c r="H5" s="1"/>
      <c r="I5" s="1"/>
      <c r="J5" s="1"/>
    </row>
    <row r="6" spans="1:10" ht="15" x14ac:dyDescent="0.25">
      <c r="A6" s="15"/>
      <c r="B6" s="13">
        <v>1</v>
      </c>
      <c r="C6" s="13">
        <v>2</v>
      </c>
      <c r="D6" s="13">
        <v>3</v>
      </c>
      <c r="E6" s="33" t="s">
        <v>4</v>
      </c>
      <c r="F6" s="31" t="s">
        <v>5</v>
      </c>
      <c r="G6" s="1"/>
      <c r="H6" s="1"/>
      <c r="I6" s="1"/>
      <c r="J6" s="1"/>
    </row>
    <row r="7" spans="1:10" ht="39.75" customHeight="1" x14ac:dyDescent="0.2">
      <c r="A7" s="22" t="s">
        <v>6</v>
      </c>
      <c r="B7" s="53" t="s">
        <v>37</v>
      </c>
      <c r="C7" s="54"/>
      <c r="D7" s="55"/>
      <c r="E7" s="29" t="s">
        <v>38</v>
      </c>
      <c r="F7" s="38" t="s">
        <v>7</v>
      </c>
      <c r="G7" s="1"/>
      <c r="H7" s="1"/>
      <c r="I7" s="1"/>
      <c r="J7" s="1"/>
    </row>
    <row r="8" spans="1:10" ht="15" x14ac:dyDescent="0.2">
      <c r="A8" s="24" t="s">
        <v>8</v>
      </c>
      <c r="B8" s="44">
        <v>33</v>
      </c>
      <c r="C8" s="45"/>
      <c r="D8" s="46"/>
      <c r="E8" s="34"/>
      <c r="F8" s="28" t="s">
        <v>7</v>
      </c>
      <c r="G8" s="1"/>
      <c r="H8" s="1"/>
      <c r="I8" s="1"/>
      <c r="J8" s="1"/>
    </row>
    <row r="9" spans="1:10" ht="135" customHeight="1" x14ac:dyDescent="0.2">
      <c r="A9" s="25" t="s">
        <v>9</v>
      </c>
      <c r="B9" s="39" t="s">
        <v>58</v>
      </c>
      <c r="C9" s="39" t="s">
        <v>59</v>
      </c>
      <c r="D9" s="39" t="s">
        <v>60</v>
      </c>
      <c r="E9" s="35"/>
      <c r="F9" s="5" t="s">
        <v>7</v>
      </c>
      <c r="G9" s="1"/>
      <c r="H9" s="1"/>
      <c r="I9" s="1"/>
      <c r="J9" s="1"/>
    </row>
    <row r="10" spans="1:10" ht="15" x14ac:dyDescent="0.2">
      <c r="A10" s="24" t="s">
        <v>10</v>
      </c>
      <c r="B10" s="23">
        <v>17580</v>
      </c>
      <c r="C10" s="23">
        <v>18004.3</v>
      </c>
      <c r="D10" s="23">
        <v>17843.71</v>
      </c>
      <c r="E10" s="7">
        <f>(B10+C10+D10)/3</f>
        <v>17809.336666666666</v>
      </c>
      <c r="F10" s="7">
        <v>17809</v>
      </c>
      <c r="G10" s="1"/>
      <c r="H10" s="1"/>
      <c r="I10" s="1"/>
      <c r="J10" s="1"/>
    </row>
    <row r="11" spans="1:10" ht="15" x14ac:dyDescent="0.25">
      <c r="A11" s="27" t="s">
        <v>11</v>
      </c>
      <c r="B11" s="21">
        <f>B10*$B8</f>
        <v>580140</v>
      </c>
      <c r="C11" s="21">
        <f>C10*$B8</f>
        <v>594141.9</v>
      </c>
      <c r="D11" s="21">
        <f>D10*$B8</f>
        <v>588842.42999999993</v>
      </c>
      <c r="E11" s="21">
        <f>E10*$B8</f>
        <v>587708.11</v>
      </c>
      <c r="F11" s="8">
        <f>F10*$B8</f>
        <v>587697</v>
      </c>
      <c r="G11" s="1"/>
      <c r="H11" s="1"/>
      <c r="I11" s="1"/>
      <c r="J11" s="1"/>
    </row>
    <row r="12" spans="1:10" ht="27" customHeight="1" x14ac:dyDescent="0.2">
      <c r="A12" s="22" t="s">
        <v>6</v>
      </c>
      <c r="B12" s="50" t="s">
        <v>39</v>
      </c>
      <c r="C12" s="51"/>
      <c r="D12" s="52"/>
      <c r="E12" s="29" t="s">
        <v>27</v>
      </c>
      <c r="F12" s="38" t="s">
        <v>7</v>
      </c>
      <c r="G12" s="1"/>
      <c r="H12" s="1"/>
      <c r="I12" s="1"/>
      <c r="J12" s="1"/>
    </row>
    <row r="13" spans="1:10" ht="15" x14ac:dyDescent="0.2">
      <c r="A13" s="24" t="s">
        <v>8</v>
      </c>
      <c r="B13" s="44">
        <v>10</v>
      </c>
      <c r="C13" s="45"/>
      <c r="D13" s="46"/>
      <c r="E13" s="34"/>
      <c r="F13" s="28" t="s">
        <v>7</v>
      </c>
      <c r="G13" s="1"/>
      <c r="H13" s="1"/>
      <c r="I13" s="1"/>
      <c r="J13" s="1"/>
    </row>
    <row r="14" spans="1:10" ht="90.75" customHeight="1" x14ac:dyDescent="0.2">
      <c r="A14" s="25" t="s">
        <v>9</v>
      </c>
      <c r="B14" s="26" t="s">
        <v>57</v>
      </c>
      <c r="C14" s="26" t="s">
        <v>62</v>
      </c>
      <c r="D14" s="26" t="s">
        <v>61</v>
      </c>
      <c r="E14" s="35"/>
      <c r="F14" s="5" t="s">
        <v>7</v>
      </c>
      <c r="G14" s="1"/>
      <c r="H14" s="1"/>
      <c r="I14" s="1"/>
      <c r="J14" s="1"/>
    </row>
    <row r="15" spans="1:10" ht="15" x14ac:dyDescent="0.2">
      <c r="A15" s="24" t="s">
        <v>10</v>
      </c>
      <c r="B15" s="6">
        <v>8368</v>
      </c>
      <c r="C15" s="6">
        <v>8569.98</v>
      </c>
      <c r="D15" s="6">
        <v>8493.5300000000007</v>
      </c>
      <c r="E15" s="7">
        <f>(B15+C15+D15)/3</f>
        <v>8477.17</v>
      </c>
      <c r="F15" s="7">
        <v>8477</v>
      </c>
      <c r="G15" s="1"/>
      <c r="H15" s="1"/>
      <c r="I15" s="1"/>
      <c r="J15" s="1"/>
    </row>
    <row r="16" spans="1:10" ht="15" x14ac:dyDescent="0.25">
      <c r="A16" s="27" t="s">
        <v>11</v>
      </c>
      <c r="B16" s="21">
        <f>B15*$B13</f>
        <v>83680</v>
      </c>
      <c r="C16" s="21">
        <f>C15*$B13</f>
        <v>85699.799999999988</v>
      </c>
      <c r="D16" s="21">
        <f>D15*$B13</f>
        <v>84935.3</v>
      </c>
      <c r="E16" s="21">
        <f>E15*$B13</f>
        <v>84771.7</v>
      </c>
      <c r="F16" s="8">
        <f>F15*$B13</f>
        <v>84770</v>
      </c>
      <c r="G16" s="1"/>
      <c r="H16" s="1"/>
      <c r="I16" s="1"/>
      <c r="J16" s="1"/>
    </row>
    <row r="17" spans="1:10" ht="27" customHeight="1" x14ac:dyDescent="0.2">
      <c r="A17" s="22" t="s">
        <v>6</v>
      </c>
      <c r="B17" s="47" t="s">
        <v>40</v>
      </c>
      <c r="C17" s="48"/>
      <c r="D17" s="49"/>
      <c r="E17" s="29" t="s">
        <v>41</v>
      </c>
      <c r="F17" s="38" t="s">
        <v>7</v>
      </c>
    </row>
    <row r="18" spans="1:10" ht="15" x14ac:dyDescent="0.2">
      <c r="A18" s="24" t="s">
        <v>8</v>
      </c>
      <c r="B18" s="44">
        <v>3</v>
      </c>
      <c r="C18" s="45"/>
      <c r="D18" s="46"/>
      <c r="E18" s="34"/>
      <c r="F18" s="28" t="s">
        <v>7</v>
      </c>
    </row>
    <row r="19" spans="1:10" ht="59.25" customHeight="1" x14ac:dyDescent="0.2">
      <c r="A19" s="25" t="s">
        <v>9</v>
      </c>
      <c r="B19" s="26" t="s">
        <v>46</v>
      </c>
      <c r="C19" s="26" t="s">
        <v>55</v>
      </c>
      <c r="D19" s="26" t="s">
        <v>56</v>
      </c>
      <c r="E19" s="35"/>
      <c r="F19" s="5" t="s">
        <v>7</v>
      </c>
    </row>
    <row r="20" spans="1:10" ht="15" x14ac:dyDescent="0.2">
      <c r="A20" s="24" t="s">
        <v>10</v>
      </c>
      <c r="B20" s="6">
        <v>3004</v>
      </c>
      <c r="C20" s="6">
        <v>3076.5</v>
      </c>
      <c r="D20" s="6">
        <v>3049.06</v>
      </c>
      <c r="E20" s="7">
        <f>(B20+C20+D20)/3</f>
        <v>3043.1866666666665</v>
      </c>
      <c r="F20" s="7">
        <v>3043</v>
      </c>
    </row>
    <row r="21" spans="1:10" ht="15" x14ac:dyDescent="0.25">
      <c r="A21" s="27" t="s">
        <v>11</v>
      </c>
      <c r="B21" s="21">
        <f>B20*$B18</f>
        <v>9012</v>
      </c>
      <c r="C21" s="21">
        <f>C20*$B18</f>
        <v>9229.5</v>
      </c>
      <c r="D21" s="21">
        <f>D20*$B18</f>
        <v>9147.18</v>
      </c>
      <c r="E21" s="21">
        <f>E20*$B18</f>
        <v>9129.56</v>
      </c>
      <c r="F21" s="8">
        <f>F20*$B18</f>
        <v>9129</v>
      </c>
    </row>
    <row r="22" spans="1:10" ht="39.75" customHeight="1" x14ac:dyDescent="0.2">
      <c r="A22" s="22" t="s">
        <v>6</v>
      </c>
      <c r="B22" s="47" t="s">
        <v>42</v>
      </c>
      <c r="C22" s="48"/>
      <c r="D22" s="49"/>
      <c r="E22" s="29" t="s">
        <v>63</v>
      </c>
      <c r="F22" s="38" t="s">
        <v>7</v>
      </c>
      <c r="G22" s="1"/>
      <c r="H22" s="1"/>
      <c r="I22" s="1"/>
      <c r="J22" s="1"/>
    </row>
    <row r="23" spans="1:10" ht="15" x14ac:dyDescent="0.2">
      <c r="A23" s="24" t="s">
        <v>8</v>
      </c>
      <c r="B23" s="44">
        <v>3</v>
      </c>
      <c r="C23" s="45"/>
      <c r="D23" s="46"/>
      <c r="E23" s="34"/>
      <c r="F23" s="28" t="s">
        <v>7</v>
      </c>
      <c r="G23" s="1"/>
      <c r="H23" s="1"/>
      <c r="I23" s="1"/>
      <c r="J23" s="1"/>
    </row>
    <row r="24" spans="1:10" ht="22.5" customHeight="1" x14ac:dyDescent="0.2">
      <c r="A24" s="25" t="s">
        <v>9</v>
      </c>
      <c r="B24" s="39" t="s">
        <v>43</v>
      </c>
      <c r="C24" s="39" t="s">
        <v>43</v>
      </c>
      <c r="D24" s="39" t="s">
        <v>43</v>
      </c>
      <c r="E24" s="35"/>
      <c r="F24" s="5" t="s">
        <v>7</v>
      </c>
      <c r="G24" s="1"/>
      <c r="H24" s="1"/>
      <c r="I24" s="1"/>
      <c r="J24" s="1"/>
    </row>
    <row r="25" spans="1:10" ht="15" x14ac:dyDescent="0.2">
      <c r="A25" s="24" t="s">
        <v>10</v>
      </c>
      <c r="B25" s="23">
        <v>12445</v>
      </c>
      <c r="C25" s="23">
        <v>12745.37</v>
      </c>
      <c r="D25" s="23">
        <v>12631.68</v>
      </c>
      <c r="E25" s="7">
        <f>(B25+C25+D25)/3</f>
        <v>12607.35</v>
      </c>
      <c r="F25" s="7">
        <v>12607</v>
      </c>
      <c r="G25" s="1"/>
      <c r="H25" s="1"/>
      <c r="I25" s="1"/>
      <c r="J25" s="1"/>
    </row>
    <row r="26" spans="1:10" ht="15" x14ac:dyDescent="0.25">
      <c r="A26" s="27" t="s">
        <v>11</v>
      </c>
      <c r="B26" s="21">
        <f>B25*$B23</f>
        <v>37335</v>
      </c>
      <c r="C26" s="21">
        <f>C25*$B23</f>
        <v>38236.11</v>
      </c>
      <c r="D26" s="21">
        <f>D25*$B23</f>
        <v>37895.040000000001</v>
      </c>
      <c r="E26" s="21">
        <f>E25*$B23</f>
        <v>37822.050000000003</v>
      </c>
      <c r="F26" s="8">
        <f>F25*$B23</f>
        <v>37821</v>
      </c>
      <c r="G26" s="1"/>
      <c r="H26" s="1"/>
      <c r="I26" s="1"/>
      <c r="J26" s="1"/>
    </row>
    <row r="27" spans="1:10" ht="27" customHeight="1" x14ac:dyDescent="0.2">
      <c r="A27" s="22" t="s">
        <v>6</v>
      </c>
      <c r="B27" s="47" t="s">
        <v>44</v>
      </c>
      <c r="C27" s="48"/>
      <c r="D27" s="49"/>
      <c r="E27" s="29" t="s">
        <v>45</v>
      </c>
      <c r="F27" s="38" t="s">
        <v>7</v>
      </c>
      <c r="G27" s="1"/>
      <c r="H27" s="1"/>
      <c r="I27" s="1"/>
      <c r="J27" s="1"/>
    </row>
    <row r="28" spans="1:10" ht="15" x14ac:dyDescent="0.2">
      <c r="A28" s="24" t="s">
        <v>8</v>
      </c>
      <c r="B28" s="44">
        <v>1</v>
      </c>
      <c r="C28" s="45"/>
      <c r="D28" s="46"/>
      <c r="E28" s="34"/>
      <c r="F28" s="28" t="s">
        <v>7</v>
      </c>
      <c r="G28" s="1"/>
      <c r="H28" s="1"/>
      <c r="I28" s="1"/>
      <c r="J28" s="1"/>
    </row>
    <row r="29" spans="1:10" ht="69" customHeight="1" x14ac:dyDescent="0.2">
      <c r="A29" s="25" t="s">
        <v>9</v>
      </c>
      <c r="B29" s="26" t="s">
        <v>47</v>
      </c>
      <c r="C29" s="26" t="s">
        <v>47</v>
      </c>
      <c r="D29" s="26" t="s">
        <v>47</v>
      </c>
      <c r="E29" s="35"/>
      <c r="F29" s="5" t="s">
        <v>7</v>
      </c>
      <c r="G29" s="1"/>
      <c r="H29" s="1"/>
      <c r="I29" s="1"/>
      <c r="J29" s="1"/>
    </row>
    <row r="30" spans="1:10" ht="15" x14ac:dyDescent="0.2">
      <c r="A30" s="24" t="s">
        <v>10</v>
      </c>
      <c r="B30" s="6">
        <v>25283</v>
      </c>
      <c r="C30" s="6">
        <v>25893.21</v>
      </c>
      <c r="D30" s="6">
        <v>25662.25</v>
      </c>
      <c r="E30" s="7">
        <f>(B30+C30+D30)/3</f>
        <v>25612.819999999996</v>
      </c>
      <c r="F30" s="7">
        <v>25613</v>
      </c>
      <c r="G30" s="1"/>
      <c r="H30" s="1"/>
      <c r="I30" s="1"/>
      <c r="J30" s="1"/>
    </row>
    <row r="31" spans="1:10" ht="15" x14ac:dyDescent="0.25">
      <c r="A31" s="27" t="s">
        <v>11</v>
      </c>
      <c r="B31" s="21">
        <f>B30*$B28</f>
        <v>25283</v>
      </c>
      <c r="C31" s="21">
        <f>C30*$B28</f>
        <v>25893.21</v>
      </c>
      <c r="D31" s="21">
        <f>D30*$B28</f>
        <v>25662.25</v>
      </c>
      <c r="E31" s="21">
        <f>E30*$B28</f>
        <v>25612.819999999996</v>
      </c>
      <c r="F31" s="8">
        <f>F30*$B28</f>
        <v>25613</v>
      </c>
      <c r="G31" s="1"/>
      <c r="H31" s="1"/>
      <c r="I31" s="1"/>
      <c r="J31" s="1"/>
    </row>
    <row r="32" spans="1:10" ht="39.75" customHeight="1" x14ac:dyDescent="0.2">
      <c r="A32" s="22" t="s">
        <v>6</v>
      </c>
      <c r="B32" s="41" t="s">
        <v>26</v>
      </c>
      <c r="C32" s="42"/>
      <c r="D32" s="43"/>
      <c r="E32" s="29" t="s">
        <v>27</v>
      </c>
      <c r="F32" s="38" t="s">
        <v>7</v>
      </c>
      <c r="G32" s="1"/>
      <c r="H32" s="1"/>
      <c r="I32" s="1"/>
      <c r="J32" s="1"/>
    </row>
    <row r="33" spans="1:10" ht="15" x14ac:dyDescent="0.2">
      <c r="A33" s="24" t="s">
        <v>8</v>
      </c>
      <c r="B33" s="44">
        <v>2</v>
      </c>
      <c r="C33" s="45"/>
      <c r="D33" s="46"/>
      <c r="E33" s="34"/>
      <c r="F33" s="28" t="s">
        <v>7</v>
      </c>
      <c r="G33" s="1"/>
      <c r="H33" s="1"/>
      <c r="I33" s="1"/>
      <c r="J33" s="1"/>
    </row>
    <row r="34" spans="1:10" ht="22.5" customHeight="1" x14ac:dyDescent="0.2">
      <c r="A34" s="25" t="s">
        <v>9</v>
      </c>
      <c r="B34" s="39" t="s">
        <v>28</v>
      </c>
      <c r="C34" s="39" t="s">
        <v>29</v>
      </c>
      <c r="D34" s="39" t="s">
        <v>29</v>
      </c>
      <c r="E34" s="35"/>
      <c r="F34" s="5" t="s">
        <v>7</v>
      </c>
      <c r="G34" s="1"/>
      <c r="H34" s="1"/>
      <c r="I34" s="1"/>
      <c r="J34" s="1"/>
    </row>
    <row r="35" spans="1:10" ht="15" x14ac:dyDescent="0.2">
      <c r="A35" s="24" t="s">
        <v>10</v>
      </c>
      <c r="B35" s="23">
        <v>15500</v>
      </c>
      <c r="C35" s="23">
        <v>15874.09</v>
      </c>
      <c r="D35" s="23">
        <v>15732.5</v>
      </c>
      <c r="E35" s="7">
        <f>(B35+C35+D35)/3</f>
        <v>15702.196666666665</v>
      </c>
      <c r="F35" s="7">
        <v>15702</v>
      </c>
      <c r="G35" s="1"/>
      <c r="H35" s="1"/>
      <c r="I35" s="1"/>
      <c r="J35" s="1"/>
    </row>
    <row r="36" spans="1:10" ht="15" x14ac:dyDescent="0.25">
      <c r="A36" s="27" t="s">
        <v>11</v>
      </c>
      <c r="B36" s="21">
        <f>B35*$B33</f>
        <v>31000</v>
      </c>
      <c r="C36" s="21">
        <f>C35*$B33</f>
        <v>31748.18</v>
      </c>
      <c r="D36" s="21">
        <f>D35*$B33</f>
        <v>31465</v>
      </c>
      <c r="E36" s="21">
        <f>E35*$B33</f>
        <v>31404.39333333333</v>
      </c>
      <c r="F36" s="8">
        <f>F35*$B33</f>
        <v>31404</v>
      </c>
      <c r="G36" s="1"/>
      <c r="H36" s="1"/>
      <c r="I36" s="1"/>
      <c r="J36" s="1"/>
    </row>
    <row r="37" spans="1:10" ht="27" customHeight="1" x14ac:dyDescent="0.2">
      <c r="A37" s="22" t="s">
        <v>6</v>
      </c>
      <c r="B37" s="41" t="s">
        <v>30</v>
      </c>
      <c r="C37" s="42"/>
      <c r="D37" s="43"/>
      <c r="E37" s="29" t="s">
        <v>63</v>
      </c>
      <c r="F37" s="38" t="s">
        <v>7</v>
      </c>
      <c r="G37" s="1"/>
      <c r="H37" s="1"/>
      <c r="I37" s="1"/>
      <c r="J37" s="1"/>
    </row>
    <row r="38" spans="1:10" ht="15" x14ac:dyDescent="0.2">
      <c r="A38" s="24" t="s">
        <v>8</v>
      </c>
      <c r="B38" s="44">
        <v>2</v>
      </c>
      <c r="C38" s="45"/>
      <c r="D38" s="46"/>
      <c r="E38" s="34"/>
      <c r="F38" s="28" t="s">
        <v>7</v>
      </c>
      <c r="G38" s="1"/>
      <c r="H38" s="1"/>
      <c r="I38" s="1"/>
      <c r="J38" s="1"/>
    </row>
    <row r="39" spans="1:10" ht="36" customHeight="1" x14ac:dyDescent="0.2">
      <c r="A39" s="25" t="s">
        <v>9</v>
      </c>
      <c r="B39" s="26" t="s">
        <v>31</v>
      </c>
      <c r="C39" s="26" t="s">
        <v>31</v>
      </c>
      <c r="D39" s="26" t="s">
        <v>31</v>
      </c>
      <c r="E39" s="35"/>
      <c r="F39" s="5" t="s">
        <v>7</v>
      </c>
      <c r="G39" s="1"/>
      <c r="H39" s="1"/>
      <c r="I39" s="1"/>
      <c r="J39" s="1"/>
    </row>
    <row r="40" spans="1:10" ht="15" x14ac:dyDescent="0.2">
      <c r="A40" s="24" t="s">
        <v>10</v>
      </c>
      <c r="B40" s="6">
        <v>5500</v>
      </c>
      <c r="C40" s="6">
        <v>5632.74</v>
      </c>
      <c r="D40" s="6">
        <v>5582.5</v>
      </c>
      <c r="E40" s="7">
        <f>(B40+C40+D40)/3</f>
        <v>5571.746666666666</v>
      </c>
      <c r="F40" s="7">
        <v>5572</v>
      </c>
      <c r="G40" s="1"/>
      <c r="H40" s="1"/>
      <c r="I40" s="1"/>
      <c r="J40" s="1"/>
    </row>
    <row r="41" spans="1:10" ht="15" x14ac:dyDescent="0.25">
      <c r="A41" s="27" t="s">
        <v>11</v>
      </c>
      <c r="B41" s="21">
        <f>B40*$B38</f>
        <v>11000</v>
      </c>
      <c r="C41" s="21">
        <f>C40*$B38</f>
        <v>11265.48</v>
      </c>
      <c r="D41" s="21">
        <f>D40*$B38</f>
        <v>11165</v>
      </c>
      <c r="E41" s="21">
        <f>E40*$B38</f>
        <v>11143.493333333332</v>
      </c>
      <c r="F41" s="8">
        <f>F40*$B38</f>
        <v>11144</v>
      </c>
      <c r="G41" s="1"/>
      <c r="H41" s="1"/>
      <c r="I41" s="1"/>
      <c r="J41" s="1"/>
    </row>
    <row r="42" spans="1:10" ht="27" customHeight="1" x14ac:dyDescent="0.2">
      <c r="A42" s="22" t="s">
        <v>6</v>
      </c>
      <c r="B42" s="41" t="s">
        <v>32</v>
      </c>
      <c r="C42" s="42"/>
      <c r="D42" s="43"/>
      <c r="E42" s="29" t="s">
        <v>63</v>
      </c>
      <c r="F42" s="38" t="s">
        <v>7</v>
      </c>
    </row>
    <row r="43" spans="1:10" ht="15" x14ac:dyDescent="0.2">
      <c r="A43" s="24" t="s">
        <v>8</v>
      </c>
      <c r="B43" s="44">
        <v>2</v>
      </c>
      <c r="C43" s="45"/>
      <c r="D43" s="46"/>
      <c r="E43" s="34"/>
      <c r="F43" s="28" t="s">
        <v>7</v>
      </c>
    </row>
    <row r="44" spans="1:10" ht="24" customHeight="1" x14ac:dyDescent="0.2">
      <c r="A44" s="25" t="s">
        <v>9</v>
      </c>
      <c r="B44" s="26" t="s">
        <v>33</v>
      </c>
      <c r="C44" s="26" t="s">
        <v>34</v>
      </c>
      <c r="D44" s="26" t="s">
        <v>34</v>
      </c>
      <c r="E44" s="35"/>
      <c r="F44" s="5" t="s">
        <v>7</v>
      </c>
    </row>
    <row r="45" spans="1:10" ht="15" x14ac:dyDescent="0.2">
      <c r="A45" s="24" t="s">
        <v>10</v>
      </c>
      <c r="B45" s="6">
        <v>23960</v>
      </c>
      <c r="C45" s="6">
        <v>24538.27</v>
      </c>
      <c r="D45" s="6">
        <v>24319.4</v>
      </c>
      <c r="E45" s="7">
        <f>(B45+C45+D45)/3</f>
        <v>24272.556666666671</v>
      </c>
      <c r="F45" s="7">
        <v>24273</v>
      </c>
    </row>
    <row r="46" spans="1:10" ht="15" x14ac:dyDescent="0.25">
      <c r="A46" s="27" t="s">
        <v>11</v>
      </c>
      <c r="B46" s="21">
        <f>B45*$B43</f>
        <v>47920</v>
      </c>
      <c r="C46" s="21">
        <f>C45*$B43</f>
        <v>49076.54</v>
      </c>
      <c r="D46" s="21">
        <f>D45*$B43</f>
        <v>48638.8</v>
      </c>
      <c r="E46" s="21">
        <f>E45*$B43</f>
        <v>48545.113333333342</v>
      </c>
      <c r="F46" s="8">
        <f>F45*$B43</f>
        <v>48546</v>
      </c>
    </row>
    <row r="47" spans="1:10" ht="38.1" customHeight="1" x14ac:dyDescent="0.2">
      <c r="A47" s="37" t="s">
        <v>25</v>
      </c>
      <c r="B47" s="61" t="s">
        <v>12</v>
      </c>
      <c r="C47" s="61"/>
      <c r="D47" s="61" t="s">
        <v>13</v>
      </c>
      <c r="E47" s="61"/>
      <c r="F47" s="61"/>
    </row>
    <row r="48" spans="1:10" ht="39.75" customHeight="1" x14ac:dyDescent="0.2">
      <c r="A48" s="12">
        <v>1</v>
      </c>
      <c r="B48" s="56" t="s">
        <v>15</v>
      </c>
      <c r="C48" s="57"/>
      <c r="D48" s="56" t="s">
        <v>48</v>
      </c>
      <c r="E48" s="62"/>
      <c r="F48" s="57"/>
      <c r="G48" s="1"/>
      <c r="H48" s="1"/>
      <c r="I48" s="1"/>
      <c r="J48" s="1"/>
    </row>
    <row r="49" spans="1:11" ht="25.5" customHeight="1" x14ac:dyDescent="0.2">
      <c r="A49" s="12">
        <v>2</v>
      </c>
      <c r="B49" s="56" t="s">
        <v>16</v>
      </c>
      <c r="C49" s="57"/>
      <c r="D49" s="56" t="s">
        <v>49</v>
      </c>
      <c r="E49" s="62"/>
      <c r="F49" s="57"/>
      <c r="G49" s="1"/>
      <c r="H49" s="1"/>
      <c r="I49" s="1"/>
      <c r="J49" s="1"/>
    </row>
    <row r="50" spans="1:11" ht="25.5" customHeight="1" x14ac:dyDescent="0.2">
      <c r="A50" s="12">
        <v>3</v>
      </c>
      <c r="B50" s="56" t="s">
        <v>24</v>
      </c>
      <c r="C50" s="57"/>
      <c r="D50" s="58" t="s">
        <v>50</v>
      </c>
      <c r="E50" s="59"/>
      <c r="F50" s="60"/>
      <c r="G50" s="1"/>
      <c r="H50" s="1"/>
      <c r="I50" s="1"/>
      <c r="J50" s="1"/>
    </row>
    <row r="51" spans="1:11" ht="15" customHeight="1" x14ac:dyDescent="0.2">
      <c r="A51" s="36" t="s">
        <v>17</v>
      </c>
      <c r="B51" s="16">
        <f>B11+B16+B21+B26+B31+B36+B41+B46</f>
        <v>825370</v>
      </c>
      <c r="C51" s="16">
        <f t="shared" ref="C51:D51" si="0">C11+C16+C21+C26+C31+C36+C41+C46</f>
        <v>845290.72</v>
      </c>
      <c r="D51" s="16">
        <f t="shared" si="0"/>
        <v>837751.00000000012</v>
      </c>
      <c r="E51" s="17"/>
      <c r="F51" s="17"/>
      <c r="G51" s="1"/>
      <c r="H51" s="1"/>
      <c r="I51" s="1"/>
      <c r="J51" s="1"/>
    </row>
    <row r="52" spans="1:11" s="9" customFormat="1" ht="15" x14ac:dyDescent="0.25">
      <c r="A52" s="18" t="s">
        <v>51</v>
      </c>
      <c r="B52" s="18"/>
      <c r="C52" s="18"/>
      <c r="D52" s="18"/>
      <c r="E52" s="10" t="s">
        <v>14</v>
      </c>
      <c r="F52" s="19">
        <f>F11+F16+F21+F26+F31+F36+F41+F46</f>
        <v>836124</v>
      </c>
      <c r="G52" s="11"/>
      <c r="H52" s="11"/>
      <c r="I52" s="11"/>
      <c r="J52" s="11"/>
      <c r="K52" s="11"/>
    </row>
    <row r="53" spans="1:11" s="9" customFormat="1" ht="15" x14ac:dyDescent="0.25">
      <c r="A53" s="18" t="s">
        <v>52</v>
      </c>
      <c r="B53" s="18"/>
      <c r="C53" s="18"/>
      <c r="D53" s="18"/>
      <c r="E53" s="18"/>
      <c r="F53" s="18"/>
    </row>
    <row r="54" spans="1:11" s="9" customFormat="1" ht="15" x14ac:dyDescent="0.25">
      <c r="A54" s="18" t="s">
        <v>53</v>
      </c>
      <c r="B54" s="18"/>
      <c r="C54" s="18"/>
      <c r="D54" s="18"/>
      <c r="E54" s="18"/>
      <c r="F54" s="10" t="s">
        <v>54</v>
      </c>
    </row>
    <row r="55" spans="1:11" s="9" customFormat="1" ht="9" customHeight="1" x14ac:dyDescent="0.25">
      <c r="A55" s="18"/>
      <c r="B55" s="18"/>
      <c r="C55" s="18"/>
      <c r="D55" s="18"/>
      <c r="E55" s="18"/>
      <c r="F55" s="18"/>
    </row>
    <row r="56" spans="1:11" s="9" customFormat="1" ht="15" x14ac:dyDescent="0.25">
      <c r="A56" s="18" t="s">
        <v>22</v>
      </c>
      <c r="B56" s="18"/>
      <c r="C56" s="18"/>
      <c r="D56" s="18"/>
      <c r="E56" s="18"/>
      <c r="F56" s="10" t="s">
        <v>23</v>
      </c>
    </row>
    <row r="57" spans="1:11" s="9" customFormat="1" ht="9" customHeight="1" x14ac:dyDescent="0.25">
      <c r="A57" s="18"/>
      <c r="B57" s="18"/>
      <c r="C57" s="18"/>
      <c r="D57" s="18"/>
      <c r="E57" s="18"/>
      <c r="F57" s="18"/>
    </row>
    <row r="58" spans="1:11" ht="15" x14ac:dyDescent="0.25">
      <c r="A58" s="18" t="s">
        <v>21</v>
      </c>
      <c r="B58" s="20"/>
      <c r="C58" s="20"/>
      <c r="D58" s="20"/>
      <c r="E58" s="20"/>
      <c r="F58" s="10" t="s">
        <v>20</v>
      </c>
      <c r="G58" s="1"/>
      <c r="H58" s="1"/>
      <c r="I58" s="1"/>
      <c r="J58" s="1"/>
    </row>
    <row r="59" spans="1:11" x14ac:dyDescent="0.2">
      <c r="A59" s="1" t="s">
        <v>19</v>
      </c>
    </row>
  </sheetData>
  <sheetProtection selectLockedCells="1" selectUnlockedCells="1"/>
  <mergeCells count="25">
    <mergeCell ref="B8:D8"/>
    <mergeCell ref="B50:C50"/>
    <mergeCell ref="D50:F50"/>
    <mergeCell ref="B47:C47"/>
    <mergeCell ref="D47:F47"/>
    <mergeCell ref="B48:C48"/>
    <mergeCell ref="B49:C49"/>
    <mergeCell ref="D49:F49"/>
    <mergeCell ref="D48:F48"/>
    <mergeCell ref="B5:D5"/>
    <mergeCell ref="B42:D42"/>
    <mergeCell ref="B37:D37"/>
    <mergeCell ref="B32:D32"/>
    <mergeCell ref="B43:D43"/>
    <mergeCell ref="B38:D38"/>
    <mergeCell ref="B33:D33"/>
    <mergeCell ref="B27:D27"/>
    <mergeCell ref="B28:D28"/>
    <mergeCell ref="B22:D22"/>
    <mergeCell ref="B23:D23"/>
    <mergeCell ref="B18:D18"/>
    <mergeCell ref="B17:D17"/>
    <mergeCell ref="B12:D12"/>
    <mergeCell ref="B13:D13"/>
    <mergeCell ref="B7:D7"/>
  </mergeCells>
  <hyperlinks>
    <hyperlink ref="D49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Ловыгина Наталья Борисовна</cp:lastModifiedBy>
  <cp:lastPrinted>2012-11-20T09:06:43Z</cp:lastPrinted>
  <dcterms:created xsi:type="dcterms:W3CDTF">2012-04-02T10:33:59Z</dcterms:created>
  <dcterms:modified xsi:type="dcterms:W3CDTF">2013-04-10T08:40:44Z</dcterms:modified>
</cp:coreProperties>
</file>